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YOL RAPORU_2021\YOL RAPORU 2022\4 NİSAN\"/>
    </mc:Choice>
  </mc:AlternateContent>
  <xr:revisionPtr revIDLastSave="0" documentId="13_ncr:1_{47DD0419-4995-4497-AE22-270249A1B6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<sst xmlns="http://schemas.openxmlformats.org/spreadsheetml/2006/main" count="49" uniqueCount="42">
  <si>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</si>
  <si>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</si>
  <si>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</si>
  <si>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</si>
  <si>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</si>
  <si>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</si>
  <si>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</si>
  <si>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</si>
  <si>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</si>
  <si>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</si>
  <si>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</si>
  <si>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</si>
  <si>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</si>
  <si>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</si>
  <si>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</si>
  <si>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</si>
  <si>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</si>
  <si>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</si>
  <si>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</si>
  <si>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</si>
  <si>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</si>
  <si>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</si>
  <si>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</si>
  <si>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</si>
  <si>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</si>
  <si>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</si>
  <si>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</si>
  <si>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</si>
  <si>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</si>
  <si>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</si>
  <si>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</si>
  <si>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</si>
  <si>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</si>
  <si>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</si>
  <si>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:M.KARTAL</t>
  </si>
  <si>
    <t>GAZİANTEP SEFERİ</t>
  </si>
  <si>
    <t>22,04,2022</t>
  </si>
  <si>
    <t>ERMETAL</t>
  </si>
  <si>
    <t>21,04,2022</t>
  </si>
  <si>
    <t>AS METAL</t>
  </si>
  <si>
    <t>EKİN PLASTİK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</si>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</sst>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7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165" fontId="17" fillId="0" borderId="9" xfId="0" applyNumberFormat="1" applyFont="1" applyBorder="1" applyAlignment="1">
      <alignment horizontal="center" vertical="center"/>
    </xf>
    <xf numFmtId="165" fontId="16" fillId="5" borderId="9" xfId="0" applyNumberFormat="1" applyFont="1" applyFill="1" applyBorder="1" applyAlignment="1">
      <alignment horizontal="right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25" topLeftCell="A5" activePane="bottomLeft"/>
      <selection activeCell="B33" sqref="B33"/>
      <selection pane="bottomLeft" activeCell="C38" sqref="C3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7.2851562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2" t="s">
        <v>35</v>
      </c>
      <c r="C1" s="83"/>
      <c r="D1" s="84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5" t="s">
        <v>2</v>
      </c>
      <c r="B2" s="86"/>
      <c r="C2" s="86"/>
      <c r="D2" s="87"/>
      <c r="F2" s="88" t="s">
        <v>3</v>
      </c>
      <c r="G2" s="88"/>
      <c r="H2" s="88"/>
      <c r="I2" s="88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37</v>
      </c>
      <c r="B4" s="50" t="s">
        <v>38</v>
      </c>
      <c r="C4" s="8"/>
      <c r="D4" s="9">
        <v>4160</v>
      </c>
      <c r="E4" s="6"/>
      <c r="F4" s="71" t="str">
        <f t="shared" ref="F4:F9" si="0">A4</f>
        <v>ERMETAL</v>
      </c>
      <c r="G4" s="15"/>
      <c r="H4" s="11">
        <v>4160</v>
      </c>
      <c r="I4" s="57">
        <f>D4-G4-H4</f>
        <v>0</v>
      </c>
      <c r="J4" s="69"/>
      <c r="K4" s="68"/>
    </row>
    <row r="5" spans="1:11" ht="18.75" x14ac:dyDescent="0.3">
      <c r="A5" s="7" t="s">
        <v>39</v>
      </c>
      <c r="B5" s="50" t="s">
        <v>38</v>
      </c>
      <c r="C5" s="8"/>
      <c r="D5" s="9">
        <v>131475</v>
      </c>
      <c r="E5" s="6"/>
      <c r="F5" s="71" t="str">
        <f t="shared" si="0"/>
        <v>AS METAL</v>
      </c>
      <c r="G5" s="95">
        <v>131475</v>
      </c>
      <c r="H5" s="11"/>
      <c r="I5" s="57">
        <f>D5-G5-H5</f>
        <v>0</v>
      </c>
      <c r="J5" s="72"/>
      <c r="K5" s="68"/>
    </row>
    <row r="6" spans="1:11" ht="18.75" x14ac:dyDescent="0.3">
      <c r="A6" s="7"/>
      <c r="B6" s="50"/>
      <c r="C6" s="8"/>
      <c r="D6" s="9"/>
      <c r="E6" s="6"/>
      <c r="F6" s="71">
        <f t="shared" si="0"/>
        <v>0</v>
      </c>
      <c r="G6" s="15"/>
      <c r="H6" s="11"/>
      <c r="I6" s="57">
        <f>D6-G6-H6</f>
        <v>0</v>
      </c>
      <c r="J6" s="73"/>
      <c r="K6" s="68"/>
    </row>
    <row r="7" spans="1:11" ht="18.75" x14ac:dyDescent="0.3">
      <c r="A7" s="7"/>
      <c r="B7" s="50"/>
      <c r="C7" s="8"/>
      <c r="D7" s="9"/>
      <c r="E7" s="6"/>
      <c r="F7" s="71">
        <f t="shared" si="0"/>
        <v>0</v>
      </c>
      <c r="G7" s="15"/>
      <c r="H7" s="11"/>
      <c r="I7" s="57">
        <f t="shared" ref="I7:I9" si="1">D7-G7-H7</f>
        <v>0</v>
      </c>
      <c r="J7" s="72"/>
      <c r="K7" s="68"/>
    </row>
    <row r="8" spans="1:11" ht="18.75" x14ac:dyDescent="0.3">
      <c r="A8" s="7"/>
      <c r="B8" s="50"/>
      <c r="C8" s="8"/>
      <c r="D8" s="9"/>
      <c r="E8" s="6"/>
      <c r="F8" s="71">
        <f t="shared" si="0"/>
        <v>0</v>
      </c>
      <c r="G8" s="15"/>
      <c r="H8" s="11"/>
      <c r="I8" s="57">
        <f t="shared" si="1"/>
        <v>0</v>
      </c>
      <c r="J8" s="70"/>
      <c r="K8" s="68"/>
    </row>
    <row r="9" spans="1:11" ht="18.75" x14ac:dyDescent="0.3">
      <c r="A9" s="7"/>
      <c r="B9" s="50"/>
      <c r="C9" s="8"/>
      <c r="D9" s="9"/>
      <c r="E9" s="6"/>
      <c r="F9" s="71">
        <f t="shared" si="0"/>
        <v>0</v>
      </c>
      <c r="G9" s="15"/>
      <c r="H9" s="11"/>
      <c r="I9" s="57">
        <f t="shared" si="1"/>
        <v>0</v>
      </c>
      <c r="J9" s="69"/>
      <c r="K9" s="68"/>
    </row>
    <row r="10" spans="1:11" ht="18.75" x14ac:dyDescent="0.3">
      <c r="A10" s="7"/>
      <c r="B10" s="50"/>
      <c r="C10" s="8"/>
      <c r="D10" s="9"/>
      <c r="E10" s="6"/>
      <c r="F10" s="71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1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1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1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1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>
        <v>1000</v>
      </c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89" t="s">
        <v>10</v>
      </c>
      <c r="B19" s="90"/>
      <c r="C19" s="91"/>
      <c r="D19" s="19">
        <f>SUM(D4:D15)</f>
        <v>135635</v>
      </c>
      <c r="E19" s="20"/>
      <c r="F19" s="58" t="s">
        <v>10</v>
      </c>
      <c r="G19" s="96">
        <f>G4+G5+G6+G7+G8+G9+G10+G11+G12+G13+G15+G14+G17</f>
        <v>132475</v>
      </c>
      <c r="H19" s="59">
        <f>SUM(H4:H18)</f>
        <v>4160</v>
      </c>
      <c r="I19" s="60">
        <f>SUM(I4:I18)</f>
        <v>0</v>
      </c>
      <c r="J19" s="61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2" t="s">
        <v>14</v>
      </c>
      <c r="G21" s="93"/>
      <c r="H21" s="93"/>
      <c r="I21" s="94"/>
    </row>
    <row r="22" spans="1:10" ht="18.75" x14ac:dyDescent="0.25">
      <c r="A22" s="78" t="s">
        <v>15</v>
      </c>
      <c r="B22" s="4">
        <v>210695</v>
      </c>
      <c r="C22" s="4">
        <v>211867</v>
      </c>
      <c r="D22" s="23">
        <f>B22-C22</f>
        <v>-1172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8" t="s">
        <v>18</v>
      </c>
      <c r="B23" s="26">
        <v>2877</v>
      </c>
      <c r="C23" s="27"/>
      <c r="D23" s="28">
        <f>B23/D22</f>
        <v>-2.454778156996587</v>
      </c>
      <c r="F23" s="29" t="s">
        <v>19</v>
      </c>
      <c r="G23" s="30">
        <v>2877</v>
      </c>
      <c r="H23" s="30"/>
      <c r="I23" s="13"/>
    </row>
    <row r="24" spans="1:10" ht="19.5" thickBot="1" x14ac:dyDescent="0.3">
      <c r="A24" s="79" t="s">
        <v>20</v>
      </c>
      <c r="B24" s="31">
        <f>G30</f>
        <v>11517</v>
      </c>
      <c r="C24" s="32">
        <f>D19</f>
        <v>135635</v>
      </c>
      <c r="D24" s="33">
        <f>SUM(B24/C24)</f>
        <v>8.4911711578869759E-2</v>
      </c>
      <c r="F24" s="34" t="s">
        <v>21</v>
      </c>
      <c r="G24" s="10">
        <v>145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 t="s">
        <v>40</v>
      </c>
      <c r="G26" s="42">
        <v>8495</v>
      </c>
      <c r="H26" s="10"/>
      <c r="I26" s="13"/>
    </row>
    <row r="27" spans="1:10" ht="18.75" x14ac:dyDescent="0.3">
      <c r="A27" s="80" t="s">
        <v>30</v>
      </c>
      <c r="B27" s="81"/>
      <c r="F27" s="34"/>
      <c r="G27" s="10"/>
      <c r="H27" s="10"/>
      <c r="I27" s="13"/>
    </row>
    <row r="28" spans="1:10" ht="18.75" x14ac:dyDescent="0.3">
      <c r="A28" s="63"/>
      <c r="B28" s="64">
        <v>0</v>
      </c>
      <c r="F28" s="34"/>
      <c r="G28" s="10"/>
      <c r="H28" s="10"/>
      <c r="I28" s="40"/>
    </row>
    <row r="29" spans="1:10" ht="19.5" thickBot="1" x14ac:dyDescent="0.35">
      <c r="A29" s="63"/>
      <c r="B29" s="64">
        <v>0</v>
      </c>
      <c r="F29" s="41"/>
      <c r="G29" s="42"/>
      <c r="H29" s="42"/>
      <c r="I29" s="40"/>
    </row>
    <row r="30" spans="1:10" ht="19.5" thickBot="1" x14ac:dyDescent="0.35">
      <c r="A30" s="77" t="s">
        <v>10</v>
      </c>
      <c r="B30" s="65">
        <f>B28+B29</f>
        <v>0</v>
      </c>
      <c r="C30" s="39"/>
      <c r="D30" s="39"/>
      <c r="F30" s="43" t="s">
        <v>10</v>
      </c>
      <c r="G30" s="44">
        <f>G23+G24+G25+G26+G27</f>
        <v>11517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6"/>
      <c r="C31" s="45"/>
    </row>
    <row r="32" spans="1:10" ht="18.75" x14ac:dyDescent="0.3">
      <c r="A32" s="74" t="s">
        <v>31</v>
      </c>
      <c r="B32" s="67">
        <f>B30+G35</f>
        <v>120958</v>
      </c>
      <c r="C32" s="45"/>
      <c r="F32" s="10"/>
      <c r="G32" s="47"/>
    </row>
    <row r="33" spans="1:10" ht="18.75" x14ac:dyDescent="0.3">
      <c r="F33" s="75" t="s">
        <v>27</v>
      </c>
      <c r="G33" s="47">
        <f>G30</f>
        <v>11517</v>
      </c>
    </row>
    <row r="34" spans="1:10" ht="18.75" x14ac:dyDescent="0.3">
      <c r="A34" s="62" t="s">
        <v>41</v>
      </c>
      <c r="F34" s="75"/>
      <c r="G34" s="47"/>
      <c r="J34" s="62" t="s">
        <v>29</v>
      </c>
    </row>
    <row r="35" spans="1:10" ht="18.75" x14ac:dyDescent="0.3">
      <c r="A35" s="62" t="s">
        <v>28</v>
      </c>
      <c r="F35" s="75" t="s">
        <v>26</v>
      </c>
      <c r="G35" s="47">
        <f>G19-G33</f>
        <v>120958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2022-04-22T09:33:11Z</cp:lastPrinted>
  <dcterms:created xsi:type="dcterms:W3CDTF">2015-06-05T18:17:20Z</dcterms:created>
  <dcterms:modified xsi:type="dcterms:W3CDTF">2022-04-22T12:49:59Z</dcterms:modified>
</cp:coreProperties>
</file>